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حضور والانصراف" state="visible" r:id="rId4"/>
    <sheet sheetId="2" name="طريقة الاستخدام" state="visible" r:id="rId5"/>
  </sheets>
  <definedNames>
    <definedName name="_xlnm.Print_Titles" localSheetId="0">'الحضور والانصراف'!$6:$6</definedName>
  </definedNames>
  <calcPr calcId="171027"/>
</workbook>
</file>

<file path=xl/sharedStrings.xml><?xml version="1.0" encoding="utf-8"?>
<sst xmlns="http://schemas.openxmlformats.org/spreadsheetml/2006/main" count="31" uniqueCount="30">
  <si>
    <t>جدول حضور وانصراف الموظفين</t>
  </si>
  <si>
    <t>اسم الموظف</t>
  </si>
  <si>
    <t>الرقم الوظيفي</t>
  </si>
  <si>
    <t>الشهر (أول يوم)</t>
  </si>
  <si>
    <t>بداية الدوام</t>
  </si>
  <si>
    <t>ساعات العمل اليومية</t>
  </si>
  <si>
    <t>فترة السماح (دقائق)</t>
  </si>
  <si>
    <t>الاستراحة غير المحتسبة (دقائق)</t>
  </si>
  <si>
    <t>في رمضان: اجعل ساعات العمل اليومية 6 للموظفين المسلمين (المادة 98 من نظام العمل).</t>
  </si>
  <si>
    <t>اليوم</t>
  </si>
  <si>
    <t>التاريخ</t>
  </si>
  <si>
    <t>اسم اليوم</t>
  </si>
  <si>
    <t>وقت الحضور</t>
  </si>
  <si>
    <t>وقت الانصراف</t>
  </si>
  <si>
    <t>ساعات العمل</t>
  </si>
  <si>
    <t>التأخير (دقيقة)</t>
  </si>
  <si>
    <t>العمل الإضافي (ساعة)</t>
  </si>
  <si>
    <t>ملاحظات</t>
  </si>
  <si>
    <t>المجموع</t>
  </si>
  <si>
    <t>أيام الحضور</t>
  </si>
  <si>
    <t>أجر العمل الإضافي (المادة 107): كل ساعة إضافية تستحق أجر الساعة مضافاً إليه 50% من أجر الساعة الأساسي. الدليل: https://tecfy.co/ar/resources/saudi-labor-law-attendance-overtime</t>
  </si>
  <si>
    <t>توقيع الموظف: ____________</t>
  </si>
  <si>
    <t>توقيع المدير: ____________</t>
  </si>
  <si>
    <t>1. أدخل اسم الموظف ورقمه الوظيفي وأول يوم في الشهر (مثل 2026-10-01) في الخلايا الرمادية.</t>
  </si>
  <si>
    <t>2. حدّد بداية الدوام وساعات العمل اليومية (8، أو 6 في رمضان) ودقائق السماح.</t>
  </si>
  <si>
    <t>3. اكتب كل يوم وقت الحضور ووقت الانصراف بصيغة ساعة:دقيقة (مثل 08:10 و17:30).</t>
  </si>
  <si>
    <t>4. تُحسب ساعات العمل (بعد خصم الاستراحة) ودقائق التأخير والعمل الإضافي تلقائياً، وتُحسب الورديات الليلية التي تتجاوز منتصف الليل.</t>
  </si>
  <si>
    <t>5. تُحتسب دقائق التأخير كاملة إذا تجاوزت فترة السماح.</t>
  </si>
  <si>
    <t>6. استخدم ورقة لكل موظف في كل شهر، وانسخ التبويب لكل موظف.</t>
  </si>
  <si>
    <t>أتمت ذلك مجاناً (حتى 5 موظفين): https://tecfy.co/ar/attendance/pricing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</si>
</sst>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"/>
    <numFmt numFmtId="165" formatCode="hh:mm"/>
    <numFmt numFmtId="166" formatCode="yyyy-mm-dd"/>
  </numFmts>
  <fonts count="7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</font>
    <font>
      <i/>
      <color rgb="FF667085"/>
      <sz val="10"/>
    </font>
    <font>
      <b/>
      <color rgb="FFFFFFFF"/>
    </font>
    <font>
      <color rgb="FF475467"/>
      <sz val="10"/>
    </font>
    <font>
      <b/>
      <color rgb="FF1D4ED8"/>
      <sz val="14"/>
    </font>
  </fonts>
  <fills count="6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D4ED8"/>
      </patternFill>
    </fill>
    <fill>
      <patternFill patternType="solid">
        <fgColor rgb="FFFAFAFB"/>
      </patternFill>
    </fill>
    <fill>
      <patternFill patternType="solid">
        <fgColor rgb="FFE8EEFB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0" fillId="2" borderId="1" xfId="0" applyFill="1" applyBorder="1" applyAlignment="1" applyProtection="1">
      <alignment horizontal="center" vertical="center" readingOrder="2"/>
      <protection locked="0"/>
    </xf>
    <xf numFmtId="164" fontId="0" fillId="2" borderId="1" xfId="0" applyNumberFormat="1" applyFill="1" applyBorder="1" applyAlignment="1" applyProtection="1">
      <alignment horizontal="center" vertical="center" readingOrder="2"/>
      <protection locked="0"/>
    </xf>
    <xf numFmtId="165" fontId="0" fillId="2" borderId="1" xfId="0" applyNumberFormat="1" applyFill="1" applyBorder="1" applyAlignment="1" applyProtection="1">
      <alignment horizontal="center" vertical="center" readingOrder="2"/>
      <protection locked="0"/>
    </xf>
    <xf numFmtId="1" fontId="0" fillId="2" borderId="1" xfId="0" applyNumberFormat="1" applyFill="1" applyBorder="1" applyAlignment="1" applyProtection="1">
      <alignment horizontal="center" vertical="center" readingOrder="2"/>
      <protection locked="0"/>
    </xf>
    <xf numFmtId="0" fontId="3" fillId="0" borderId="0" xfId="0" applyFont="1" applyAlignment="1">
      <alignment horizontal="right" vertical="center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readingOrder="2"/>
    </xf>
    <xf numFmtId="166" fontId="0" fillId="0" borderId="1" xfId="0" applyNumberFormat="1" applyBorder="1" applyAlignment="1">
      <alignment horizontal="center" vertical="center" readingOrder="2"/>
    </xf>
    <xf numFmtId="2" fontId="0" fillId="0" borderId="1" xfId="0" applyNumberFormat="1" applyBorder="1" applyAlignment="1">
      <alignment horizontal="center" vertical="center" readingOrder="2"/>
    </xf>
    <xf numFmtId="1" fontId="0" fillId="0" borderId="1" xfId="0" applyNumberFormat="1" applyBorder="1" applyAlignment="1">
      <alignment horizontal="center" vertical="center" readingOrder="2"/>
    </xf>
    <xf numFmtId="0" fontId="0" fillId="2" borderId="1" xfId="0" applyFill="1" applyBorder="1" applyAlignment="1" applyProtection="1">
      <alignment horizontal="right" vertical="center" readingOrder="2"/>
      <protection locked="0"/>
    </xf>
    <xf numFmtId="0" fontId="0" fillId="4" borderId="1" xfId="0" applyFill="1" applyBorder="1" applyAlignment="1">
      <alignment horizontal="center" vertical="center" readingOrder="2"/>
    </xf>
    <xf numFmtId="166" fontId="0" fillId="4" borderId="1" xfId="0" applyNumberFormat="1" applyFill="1" applyBorder="1" applyAlignment="1">
      <alignment horizontal="center" vertical="center" readingOrder="2"/>
    </xf>
    <xf numFmtId="2" fontId="0" fillId="4" borderId="1" xfId="0" applyNumberFormat="1" applyFill="1" applyBorder="1" applyAlignment="1">
      <alignment horizontal="center" vertical="center" readingOrder="2"/>
    </xf>
    <xf numFmtId="1" fontId="0" fillId="4" borderId="1" xfId="0" applyNumberFormat="1" applyFill="1" applyBorder="1" applyAlignment="1">
      <alignment horizontal="center" vertical="center" readingOrder="2"/>
    </xf>
    <xf numFmtId="0" fontId="2" fillId="5" borderId="1" xfId="0" applyFont="1" applyFill="1" applyBorder="1" applyAlignment="1">
      <alignment horizontal="center" vertical="center" readingOrder="2"/>
    </xf>
    <xf numFmtId="2" fontId="2" fillId="5" borderId="1" xfId="0" applyNumberFormat="1" applyFont="1" applyFill="1" applyBorder="1" applyAlignment="1">
      <alignment horizontal="center" vertical="center" readingOrder="2"/>
    </xf>
    <xf numFmtId="1" fontId="2" fillId="5" borderId="1" xfId="0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/>
    <xf numFmtId="0" fontId="0" fillId="0" borderId="0" xfId="0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 rightToLeft="1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5" width="13" customWidth="1"/>
    <col min="6" max="7" width="14" customWidth="1"/>
    <col min="8" max="8" width="18" customWidth="1"/>
    <col min="9" max="9" width="30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8" x14ac:dyDescent="0.25">
      <c r="A2" s="2" t="s">
        <v>1</v>
      </c>
      <c r="B2" s="3"/>
      <c r="C2" s="3"/>
      <c r="D2" s="2" t="s">
        <v>2</v>
      </c>
      <c r="E2" s="3"/>
      <c r="F2" s="2" t="s">
        <v>3</v>
      </c>
      <c r="G2" s="4"/>
      <c r="H2" s="4"/>
    </row>
    <row r="3" spans="1:8" x14ac:dyDescent="0.25">
      <c r="A3" s="2" t="s">
        <v>4</v>
      </c>
      <c r="B3" s="5">
        <v>0.3333333333333333</v>
      </c>
      <c r="C3" s="5"/>
      <c r="D3" s="2" t="s">
        <v>5</v>
      </c>
      <c r="E3" s="6">
        <v>8</v>
      </c>
      <c r="F3" s="2" t="s">
        <v>6</v>
      </c>
      <c r="G3" s="6">
        <v>0</v>
      </c>
      <c r="H3" s="6"/>
    </row>
    <row r="4" spans="1:3" x14ac:dyDescent="0.25">
      <c r="A4" s="2" t="s">
        <v>7</v>
      </c>
      <c r="B4" s="6">
        <v>60</v>
      </c>
      <c r="C4" s="6"/>
    </row>
    <row r="5" spans="1:9" x14ac:dyDescent="0.25">
      <c r="A5" s="7" t="s">
        <v>8</v>
      </c>
      <c r="B5" s="7"/>
      <c r="C5" s="7"/>
      <c r="D5" s="7"/>
      <c r="E5" s="7"/>
      <c r="F5" s="7"/>
      <c r="G5" s="7"/>
      <c r="H5" s="7"/>
      <c r="I5" s="7"/>
    </row>
    <row r="6" ht="30" customHeight="1" spans="1:9" x14ac:dyDescent="0.25">
      <c r="A6" s="8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</row>
    <row r="7" spans="1:9" x14ac:dyDescent="0.25">
      <c r="A7" s="9">
        <v>1</v>
      </c>
      <c r="B7" s="10">
        <f>IF($G$2="","",IF(MONTH(DATE(YEAR($G$2),MONTH($G$2),A7))=MONTH($G$2),DATE(YEAR($G$2),MONTH($G$2),A7),""))</f>
      </c>
      <c r="C7" s="9">
        <f>IF(B7="","",TEXT(B7,"dddd"))</f>
      </c>
      <c r="D7" s="5"/>
      <c r="E7" s="5"/>
      <c r="F7" s="11">
        <f>IF(OR(D7="",E7=""),"",MAX(0,ROUND(MOD(E7-D7,1)*24-$B$4/60,2)))</f>
      </c>
      <c r="G7" s="12">
        <f>IF(D7="","",IF(ROUND((D7-$B$3)*1440,0)&gt;$G$3,ROUND((D7-$B$3)*1440,0),0))</f>
      </c>
      <c r="H7" s="11">
        <f>IF(F7="","",MAX(0,ROUND(F7-$E$3,2)))</f>
      </c>
      <c r="I7" s="13"/>
    </row>
    <row r="8" spans="1:9" x14ac:dyDescent="0.25">
      <c r="A8" s="14">
        <v>2</v>
      </c>
      <c r="B8" s="15">
        <f>IF($G$2="","",IF(MONTH(DATE(YEAR($G$2),MONTH($G$2),A8))=MONTH($G$2),DATE(YEAR($G$2),MONTH($G$2),A8),""))</f>
      </c>
      <c r="C8" s="14">
        <f>IF(B8="","",TEXT(B8,"dddd"))</f>
      </c>
      <c r="D8" s="5"/>
      <c r="E8" s="5"/>
      <c r="F8" s="16">
        <f>IF(OR(D8="",E8=""),"",MAX(0,ROUND(MOD(E8-D8,1)*24-$B$4/60,2)))</f>
      </c>
      <c r="G8" s="17">
        <f>IF(D8="","",IF(ROUND((D8-$B$3)*1440,0)&gt;$G$3,ROUND((D8-$B$3)*1440,0),0))</f>
      </c>
      <c r="H8" s="16">
        <f>IF(F8="","",MAX(0,ROUND(F8-$E$3,2)))</f>
      </c>
      <c r="I8" s="13"/>
    </row>
    <row r="9" spans="1:9" x14ac:dyDescent="0.25">
      <c r="A9" s="9">
        <v>3</v>
      </c>
      <c r="B9" s="10">
        <f>IF($G$2="","",IF(MONTH(DATE(YEAR($G$2),MONTH($G$2),A9))=MONTH($G$2),DATE(YEAR($G$2),MONTH($G$2),A9),""))</f>
      </c>
      <c r="C9" s="9">
        <f>IF(B9="","",TEXT(B9,"dddd"))</f>
      </c>
      <c r="D9" s="5"/>
      <c r="E9" s="5"/>
      <c r="F9" s="11">
        <f>IF(OR(D9="",E9=""),"",MAX(0,ROUND(MOD(E9-D9,1)*24-$B$4/60,2)))</f>
      </c>
      <c r="G9" s="12">
        <f>IF(D9="","",IF(ROUND((D9-$B$3)*1440,0)&gt;$G$3,ROUND((D9-$B$3)*1440,0),0))</f>
      </c>
      <c r="H9" s="11">
        <f>IF(F9="","",MAX(0,ROUND(F9-$E$3,2)))</f>
      </c>
      <c r="I9" s="13"/>
    </row>
    <row r="10" spans="1:9" x14ac:dyDescent="0.25">
      <c r="A10" s="14">
        <v>4</v>
      </c>
      <c r="B10" s="15">
        <f>IF($G$2="","",IF(MONTH(DATE(YEAR($G$2),MONTH($G$2),A10))=MONTH($G$2),DATE(YEAR($G$2),MONTH($G$2),A10),""))</f>
      </c>
      <c r="C10" s="14">
        <f>IF(B10="","",TEXT(B10,"dddd"))</f>
      </c>
      <c r="D10" s="5"/>
      <c r="E10" s="5"/>
      <c r="F10" s="16">
        <f>IF(OR(D10="",E10=""),"",MAX(0,ROUND(MOD(E10-D10,1)*24-$B$4/60,2)))</f>
      </c>
      <c r="G10" s="17">
        <f>IF(D10="","",IF(ROUND((D10-$B$3)*1440,0)&gt;$G$3,ROUND((D10-$B$3)*1440,0),0))</f>
      </c>
      <c r="H10" s="16">
        <f>IF(F10="","",MAX(0,ROUND(F10-$E$3,2)))</f>
      </c>
      <c r="I10" s="13"/>
    </row>
    <row r="11" spans="1:9" x14ac:dyDescent="0.25">
      <c r="A11" s="9">
        <v>5</v>
      </c>
      <c r="B11" s="10">
        <f>IF($G$2="","",IF(MONTH(DATE(YEAR($G$2),MONTH($G$2),A11))=MONTH($G$2),DATE(YEAR($G$2),MONTH($G$2),A11),""))</f>
      </c>
      <c r="C11" s="9">
        <f>IF(B11="","",TEXT(B11,"dddd"))</f>
      </c>
      <c r="D11" s="5"/>
      <c r="E11" s="5"/>
      <c r="F11" s="11">
        <f>IF(OR(D11="",E11=""),"",MAX(0,ROUND(MOD(E11-D11,1)*24-$B$4/60,2)))</f>
      </c>
      <c r="G11" s="12">
        <f>IF(D11="","",IF(ROUND((D11-$B$3)*1440,0)&gt;$G$3,ROUND((D11-$B$3)*1440,0),0))</f>
      </c>
      <c r="H11" s="11">
        <f>IF(F11="","",MAX(0,ROUND(F11-$E$3,2)))</f>
      </c>
      <c r="I11" s="13"/>
    </row>
    <row r="12" spans="1:9" x14ac:dyDescent="0.25">
      <c r="A12" s="14">
        <v>6</v>
      </c>
      <c r="B12" s="15">
        <f>IF($G$2="","",IF(MONTH(DATE(YEAR($G$2),MONTH($G$2),A12))=MONTH($G$2),DATE(YEAR($G$2),MONTH($G$2),A12),""))</f>
      </c>
      <c r="C12" s="14">
        <f>IF(B12="","",TEXT(B12,"dddd"))</f>
      </c>
      <c r="D12" s="5"/>
      <c r="E12" s="5"/>
      <c r="F12" s="16">
        <f>IF(OR(D12="",E12=""),"",MAX(0,ROUND(MOD(E12-D12,1)*24-$B$4/60,2)))</f>
      </c>
      <c r="G12" s="17">
        <f>IF(D12="","",IF(ROUND((D12-$B$3)*1440,0)&gt;$G$3,ROUND((D12-$B$3)*1440,0),0))</f>
      </c>
      <c r="H12" s="16">
        <f>IF(F12="","",MAX(0,ROUND(F12-$E$3,2)))</f>
      </c>
      <c r="I12" s="13"/>
    </row>
    <row r="13" spans="1:9" x14ac:dyDescent="0.25">
      <c r="A13" s="9">
        <v>7</v>
      </c>
      <c r="B13" s="10">
        <f>IF($G$2="","",IF(MONTH(DATE(YEAR($G$2),MONTH($G$2),A13))=MONTH($G$2),DATE(YEAR($G$2),MONTH($G$2),A13),""))</f>
      </c>
      <c r="C13" s="9">
        <f>IF(B13="","",TEXT(B13,"dddd"))</f>
      </c>
      <c r="D13" s="5"/>
      <c r="E13" s="5"/>
      <c r="F13" s="11">
        <f>IF(OR(D13="",E13=""),"",MAX(0,ROUND(MOD(E13-D13,1)*24-$B$4/60,2)))</f>
      </c>
      <c r="G13" s="12">
        <f>IF(D13="","",IF(ROUND((D13-$B$3)*1440,0)&gt;$G$3,ROUND((D13-$B$3)*1440,0),0))</f>
      </c>
      <c r="H13" s="11">
        <f>IF(F13="","",MAX(0,ROUND(F13-$E$3,2)))</f>
      </c>
      <c r="I13" s="13"/>
    </row>
    <row r="14" spans="1:9" x14ac:dyDescent="0.25">
      <c r="A14" s="14">
        <v>8</v>
      </c>
      <c r="B14" s="15">
        <f>IF($G$2="","",IF(MONTH(DATE(YEAR($G$2),MONTH($G$2),A14))=MONTH($G$2),DATE(YEAR($G$2),MONTH($G$2),A14),""))</f>
      </c>
      <c r="C14" s="14">
        <f>IF(B14="","",TEXT(B14,"dddd"))</f>
      </c>
      <c r="D14" s="5"/>
      <c r="E14" s="5"/>
      <c r="F14" s="16">
        <f>IF(OR(D14="",E14=""),"",MAX(0,ROUND(MOD(E14-D14,1)*24-$B$4/60,2)))</f>
      </c>
      <c r="G14" s="17">
        <f>IF(D14="","",IF(ROUND((D14-$B$3)*1440,0)&gt;$G$3,ROUND((D14-$B$3)*1440,0),0))</f>
      </c>
      <c r="H14" s="16">
        <f>IF(F14="","",MAX(0,ROUND(F14-$E$3,2)))</f>
      </c>
      <c r="I14" s="13"/>
    </row>
    <row r="15" spans="1:9" x14ac:dyDescent="0.25">
      <c r="A15" s="9">
        <v>9</v>
      </c>
      <c r="B15" s="10">
        <f>IF($G$2="","",IF(MONTH(DATE(YEAR($G$2),MONTH($G$2),A15))=MONTH($G$2),DATE(YEAR($G$2),MONTH($G$2),A15),""))</f>
      </c>
      <c r="C15" s="9">
        <f>IF(B15="","",TEXT(B15,"dddd"))</f>
      </c>
      <c r="D15" s="5"/>
      <c r="E15" s="5"/>
      <c r="F15" s="11">
        <f>IF(OR(D15="",E15=""),"",MAX(0,ROUND(MOD(E15-D15,1)*24-$B$4/60,2)))</f>
      </c>
      <c r="G15" s="12">
        <f>IF(D15="","",IF(ROUND((D15-$B$3)*1440,0)&gt;$G$3,ROUND((D15-$B$3)*1440,0),0))</f>
      </c>
      <c r="H15" s="11">
        <f>IF(F15="","",MAX(0,ROUND(F15-$E$3,2)))</f>
      </c>
      <c r="I15" s="13"/>
    </row>
    <row r="16" spans="1:9" x14ac:dyDescent="0.25">
      <c r="A16" s="14">
        <v>10</v>
      </c>
      <c r="B16" s="15">
        <f>IF($G$2="","",IF(MONTH(DATE(YEAR($G$2),MONTH($G$2),A16))=MONTH($G$2),DATE(YEAR($G$2),MONTH($G$2),A16),""))</f>
      </c>
      <c r="C16" s="14">
        <f>IF(B16="","",TEXT(B16,"dddd"))</f>
      </c>
      <c r="D16" s="5"/>
      <c r="E16" s="5"/>
      <c r="F16" s="16">
        <f>IF(OR(D16="",E16=""),"",MAX(0,ROUND(MOD(E16-D16,1)*24-$B$4/60,2)))</f>
      </c>
      <c r="G16" s="17">
        <f>IF(D16="","",IF(ROUND((D16-$B$3)*1440,0)&gt;$G$3,ROUND((D16-$B$3)*1440,0),0))</f>
      </c>
      <c r="H16" s="16">
        <f>IF(F16="","",MAX(0,ROUND(F16-$E$3,2)))</f>
      </c>
      <c r="I16" s="13"/>
    </row>
    <row r="17" spans="1:9" x14ac:dyDescent="0.25">
      <c r="A17" s="9">
        <v>11</v>
      </c>
      <c r="B17" s="10">
        <f>IF($G$2="","",IF(MONTH(DATE(YEAR($G$2),MONTH($G$2),A17))=MONTH($G$2),DATE(YEAR($G$2),MONTH($G$2),A17),""))</f>
      </c>
      <c r="C17" s="9">
        <f>IF(B17="","",TEXT(B17,"dddd"))</f>
      </c>
      <c r="D17" s="5"/>
      <c r="E17" s="5"/>
      <c r="F17" s="11">
        <f>IF(OR(D17="",E17=""),"",MAX(0,ROUND(MOD(E17-D17,1)*24-$B$4/60,2)))</f>
      </c>
      <c r="G17" s="12">
        <f>IF(D17="","",IF(ROUND((D17-$B$3)*1440,0)&gt;$G$3,ROUND((D17-$B$3)*1440,0),0))</f>
      </c>
      <c r="H17" s="11">
        <f>IF(F17="","",MAX(0,ROUND(F17-$E$3,2)))</f>
      </c>
      <c r="I17" s="13"/>
    </row>
    <row r="18" spans="1:9" x14ac:dyDescent="0.25">
      <c r="A18" s="14">
        <v>12</v>
      </c>
      <c r="B18" s="15">
        <f>IF($G$2="","",IF(MONTH(DATE(YEAR($G$2),MONTH($G$2),A18))=MONTH($G$2),DATE(YEAR($G$2),MONTH($G$2),A18),""))</f>
      </c>
      <c r="C18" s="14">
        <f>IF(B18="","",TEXT(B18,"dddd"))</f>
      </c>
      <c r="D18" s="5"/>
      <c r="E18" s="5"/>
      <c r="F18" s="16">
        <f>IF(OR(D18="",E18=""),"",MAX(0,ROUND(MOD(E18-D18,1)*24-$B$4/60,2)))</f>
      </c>
      <c r="G18" s="17">
        <f>IF(D18="","",IF(ROUND((D18-$B$3)*1440,0)&gt;$G$3,ROUND((D18-$B$3)*1440,0),0))</f>
      </c>
      <c r="H18" s="16">
        <f>IF(F18="","",MAX(0,ROUND(F18-$E$3,2)))</f>
      </c>
      <c r="I18" s="13"/>
    </row>
    <row r="19" spans="1:9" x14ac:dyDescent="0.25">
      <c r="A19" s="9">
        <v>13</v>
      </c>
      <c r="B19" s="10">
        <f>IF($G$2="","",IF(MONTH(DATE(YEAR($G$2),MONTH($G$2),A19))=MONTH($G$2),DATE(YEAR($G$2),MONTH($G$2),A19),""))</f>
      </c>
      <c r="C19" s="9">
        <f>IF(B19="","",TEXT(B19,"dddd"))</f>
      </c>
      <c r="D19" s="5"/>
      <c r="E19" s="5"/>
      <c r="F19" s="11">
        <f>IF(OR(D19="",E19=""),"",MAX(0,ROUND(MOD(E19-D19,1)*24-$B$4/60,2)))</f>
      </c>
      <c r="G19" s="12">
        <f>IF(D19="","",IF(ROUND((D19-$B$3)*1440,0)&gt;$G$3,ROUND((D19-$B$3)*1440,0),0))</f>
      </c>
      <c r="H19" s="11">
        <f>IF(F19="","",MAX(0,ROUND(F19-$E$3,2)))</f>
      </c>
      <c r="I19" s="13"/>
    </row>
    <row r="20" spans="1:9" x14ac:dyDescent="0.25">
      <c r="A20" s="14">
        <v>14</v>
      </c>
      <c r="B20" s="15">
        <f>IF($G$2="","",IF(MONTH(DATE(YEAR($G$2),MONTH($G$2),A20))=MONTH($G$2),DATE(YEAR($G$2),MONTH($G$2),A20),""))</f>
      </c>
      <c r="C20" s="14">
        <f>IF(B20="","",TEXT(B20,"dddd"))</f>
      </c>
      <c r="D20" s="5"/>
      <c r="E20" s="5"/>
      <c r="F20" s="16">
        <f>IF(OR(D20="",E20=""),"",MAX(0,ROUND(MOD(E20-D20,1)*24-$B$4/60,2)))</f>
      </c>
      <c r="G20" s="17">
        <f>IF(D20="","",IF(ROUND((D20-$B$3)*1440,0)&gt;$G$3,ROUND((D20-$B$3)*1440,0),0))</f>
      </c>
      <c r="H20" s="16">
        <f>IF(F20="","",MAX(0,ROUND(F20-$E$3,2)))</f>
      </c>
      <c r="I20" s="13"/>
    </row>
    <row r="21" spans="1:9" x14ac:dyDescent="0.25">
      <c r="A21" s="9">
        <v>15</v>
      </c>
      <c r="B21" s="10">
        <f>IF($G$2="","",IF(MONTH(DATE(YEAR($G$2),MONTH($G$2),A21))=MONTH($G$2),DATE(YEAR($G$2),MONTH($G$2),A21),""))</f>
      </c>
      <c r="C21" s="9">
        <f>IF(B21="","",TEXT(B21,"dddd"))</f>
      </c>
      <c r="D21" s="5"/>
      <c r="E21" s="5"/>
      <c r="F21" s="11">
        <f>IF(OR(D21="",E21=""),"",MAX(0,ROUND(MOD(E21-D21,1)*24-$B$4/60,2)))</f>
      </c>
      <c r="G21" s="12">
        <f>IF(D21="","",IF(ROUND((D21-$B$3)*1440,0)&gt;$G$3,ROUND((D21-$B$3)*1440,0),0))</f>
      </c>
      <c r="H21" s="11">
        <f>IF(F21="","",MAX(0,ROUND(F21-$E$3,2)))</f>
      </c>
      <c r="I21" s="13"/>
    </row>
    <row r="22" spans="1:9" x14ac:dyDescent="0.25">
      <c r="A22" s="14">
        <v>16</v>
      </c>
      <c r="B22" s="15">
        <f>IF($G$2="","",IF(MONTH(DATE(YEAR($G$2),MONTH($G$2),A22))=MONTH($G$2),DATE(YEAR($G$2),MONTH($G$2),A22),""))</f>
      </c>
      <c r="C22" s="14">
        <f>IF(B22="","",TEXT(B22,"dddd"))</f>
      </c>
      <c r="D22" s="5"/>
      <c r="E22" s="5"/>
      <c r="F22" s="16">
        <f>IF(OR(D22="",E22=""),"",MAX(0,ROUND(MOD(E22-D22,1)*24-$B$4/60,2)))</f>
      </c>
      <c r="G22" s="17">
        <f>IF(D22="","",IF(ROUND((D22-$B$3)*1440,0)&gt;$G$3,ROUND((D22-$B$3)*1440,0),0))</f>
      </c>
      <c r="H22" s="16">
        <f>IF(F22="","",MAX(0,ROUND(F22-$E$3,2)))</f>
      </c>
      <c r="I22" s="13"/>
    </row>
    <row r="23" spans="1:9" x14ac:dyDescent="0.25">
      <c r="A23" s="9">
        <v>17</v>
      </c>
      <c r="B23" s="10">
        <f>IF($G$2="","",IF(MONTH(DATE(YEAR($G$2),MONTH($G$2),A23))=MONTH($G$2),DATE(YEAR($G$2),MONTH($G$2),A23),""))</f>
      </c>
      <c r="C23" s="9">
        <f>IF(B23="","",TEXT(B23,"dddd"))</f>
      </c>
      <c r="D23" s="5"/>
      <c r="E23" s="5"/>
      <c r="F23" s="11">
        <f>IF(OR(D23="",E23=""),"",MAX(0,ROUND(MOD(E23-D23,1)*24-$B$4/60,2)))</f>
      </c>
      <c r="G23" s="12">
        <f>IF(D23="","",IF(ROUND((D23-$B$3)*1440,0)&gt;$G$3,ROUND((D23-$B$3)*1440,0),0))</f>
      </c>
      <c r="H23" s="11">
        <f>IF(F23="","",MAX(0,ROUND(F23-$E$3,2)))</f>
      </c>
      <c r="I23" s="13"/>
    </row>
    <row r="24" spans="1:9" x14ac:dyDescent="0.25">
      <c r="A24" s="14">
        <v>18</v>
      </c>
      <c r="B24" s="15">
        <f>IF($G$2="","",IF(MONTH(DATE(YEAR($G$2),MONTH($G$2),A24))=MONTH($G$2),DATE(YEAR($G$2),MONTH($G$2),A24),""))</f>
      </c>
      <c r="C24" s="14">
        <f>IF(B24="","",TEXT(B24,"dddd"))</f>
      </c>
      <c r="D24" s="5"/>
      <c r="E24" s="5"/>
      <c r="F24" s="16">
        <f>IF(OR(D24="",E24=""),"",MAX(0,ROUND(MOD(E24-D24,1)*24-$B$4/60,2)))</f>
      </c>
      <c r="G24" s="17">
        <f>IF(D24="","",IF(ROUND((D24-$B$3)*1440,0)&gt;$G$3,ROUND((D24-$B$3)*1440,0),0))</f>
      </c>
      <c r="H24" s="16">
        <f>IF(F24="","",MAX(0,ROUND(F24-$E$3,2)))</f>
      </c>
      <c r="I24" s="13"/>
    </row>
    <row r="25" spans="1:9" x14ac:dyDescent="0.25">
      <c r="A25" s="9">
        <v>19</v>
      </c>
      <c r="B25" s="10">
        <f>IF($G$2="","",IF(MONTH(DATE(YEAR($G$2),MONTH($G$2),A25))=MONTH($G$2),DATE(YEAR($G$2),MONTH($G$2),A25),""))</f>
      </c>
      <c r="C25" s="9">
        <f>IF(B25="","",TEXT(B25,"dddd"))</f>
      </c>
      <c r="D25" s="5"/>
      <c r="E25" s="5"/>
      <c r="F25" s="11">
        <f>IF(OR(D25="",E25=""),"",MAX(0,ROUND(MOD(E25-D25,1)*24-$B$4/60,2)))</f>
      </c>
      <c r="G25" s="12">
        <f>IF(D25="","",IF(ROUND((D25-$B$3)*1440,0)&gt;$G$3,ROUND((D25-$B$3)*1440,0),0))</f>
      </c>
      <c r="H25" s="11">
        <f>IF(F25="","",MAX(0,ROUND(F25-$E$3,2)))</f>
      </c>
      <c r="I25" s="13"/>
    </row>
    <row r="26" spans="1:9" x14ac:dyDescent="0.25">
      <c r="A26" s="14">
        <v>20</v>
      </c>
      <c r="B26" s="15">
        <f>IF($G$2="","",IF(MONTH(DATE(YEAR($G$2),MONTH($G$2),A26))=MONTH($G$2),DATE(YEAR($G$2),MONTH($G$2),A26),""))</f>
      </c>
      <c r="C26" s="14">
        <f>IF(B26="","",TEXT(B26,"dddd"))</f>
      </c>
      <c r="D26" s="5"/>
      <c r="E26" s="5"/>
      <c r="F26" s="16">
        <f>IF(OR(D26="",E26=""),"",MAX(0,ROUND(MOD(E26-D26,1)*24-$B$4/60,2)))</f>
      </c>
      <c r="G26" s="17">
        <f>IF(D26="","",IF(ROUND((D26-$B$3)*1440,0)&gt;$G$3,ROUND((D26-$B$3)*1440,0),0))</f>
      </c>
      <c r="H26" s="16">
        <f>IF(F26="","",MAX(0,ROUND(F26-$E$3,2)))</f>
      </c>
      <c r="I26" s="13"/>
    </row>
    <row r="27" spans="1:9" x14ac:dyDescent="0.25">
      <c r="A27" s="9">
        <v>21</v>
      </c>
      <c r="B27" s="10">
        <f>IF($G$2="","",IF(MONTH(DATE(YEAR($G$2),MONTH($G$2),A27))=MONTH($G$2),DATE(YEAR($G$2),MONTH($G$2),A27),""))</f>
      </c>
      <c r="C27" s="9">
        <f>IF(B27="","",TEXT(B27,"dddd"))</f>
      </c>
      <c r="D27" s="5"/>
      <c r="E27" s="5"/>
      <c r="F27" s="11">
        <f>IF(OR(D27="",E27=""),"",MAX(0,ROUND(MOD(E27-D27,1)*24-$B$4/60,2)))</f>
      </c>
      <c r="G27" s="12">
        <f>IF(D27="","",IF(ROUND((D27-$B$3)*1440,0)&gt;$G$3,ROUND((D27-$B$3)*1440,0),0))</f>
      </c>
      <c r="H27" s="11">
        <f>IF(F27="","",MAX(0,ROUND(F27-$E$3,2)))</f>
      </c>
      <c r="I27" s="13"/>
    </row>
    <row r="28" spans="1:9" x14ac:dyDescent="0.25">
      <c r="A28" s="14">
        <v>22</v>
      </c>
      <c r="B28" s="15">
        <f>IF($G$2="","",IF(MONTH(DATE(YEAR($G$2),MONTH($G$2),A28))=MONTH($G$2),DATE(YEAR($G$2),MONTH($G$2),A28),""))</f>
      </c>
      <c r="C28" s="14">
        <f>IF(B28="","",TEXT(B28,"dddd"))</f>
      </c>
      <c r="D28" s="5"/>
      <c r="E28" s="5"/>
      <c r="F28" s="16">
        <f>IF(OR(D28="",E28=""),"",MAX(0,ROUND(MOD(E28-D28,1)*24-$B$4/60,2)))</f>
      </c>
      <c r="G28" s="17">
        <f>IF(D28="","",IF(ROUND((D28-$B$3)*1440,0)&gt;$G$3,ROUND((D28-$B$3)*1440,0),0))</f>
      </c>
      <c r="H28" s="16">
        <f>IF(F28="","",MAX(0,ROUND(F28-$E$3,2)))</f>
      </c>
      <c r="I28" s="13"/>
    </row>
    <row r="29" spans="1:9" x14ac:dyDescent="0.25">
      <c r="A29" s="9">
        <v>23</v>
      </c>
      <c r="B29" s="10">
        <f>IF($G$2="","",IF(MONTH(DATE(YEAR($G$2),MONTH($G$2),A29))=MONTH($G$2),DATE(YEAR($G$2),MONTH($G$2),A29),""))</f>
      </c>
      <c r="C29" s="9">
        <f>IF(B29="","",TEXT(B29,"dddd"))</f>
      </c>
      <c r="D29" s="5"/>
      <c r="E29" s="5"/>
      <c r="F29" s="11">
        <f>IF(OR(D29="",E29=""),"",MAX(0,ROUND(MOD(E29-D29,1)*24-$B$4/60,2)))</f>
      </c>
      <c r="G29" s="12">
        <f>IF(D29="","",IF(ROUND((D29-$B$3)*1440,0)&gt;$G$3,ROUND((D29-$B$3)*1440,0),0))</f>
      </c>
      <c r="H29" s="11">
        <f>IF(F29="","",MAX(0,ROUND(F29-$E$3,2)))</f>
      </c>
      <c r="I29" s="13"/>
    </row>
    <row r="30" spans="1:9" x14ac:dyDescent="0.25">
      <c r="A30" s="14">
        <v>24</v>
      </c>
      <c r="B30" s="15">
        <f>IF($G$2="","",IF(MONTH(DATE(YEAR($G$2),MONTH($G$2),A30))=MONTH($G$2),DATE(YEAR($G$2),MONTH($G$2),A30),""))</f>
      </c>
      <c r="C30" s="14">
        <f>IF(B30="","",TEXT(B30,"dddd"))</f>
      </c>
      <c r="D30" s="5"/>
      <c r="E30" s="5"/>
      <c r="F30" s="16">
        <f>IF(OR(D30="",E30=""),"",MAX(0,ROUND(MOD(E30-D30,1)*24-$B$4/60,2)))</f>
      </c>
      <c r="G30" s="17">
        <f>IF(D30="","",IF(ROUND((D30-$B$3)*1440,0)&gt;$G$3,ROUND((D30-$B$3)*1440,0),0))</f>
      </c>
      <c r="H30" s="16">
        <f>IF(F30="","",MAX(0,ROUND(F30-$E$3,2)))</f>
      </c>
      <c r="I30" s="13"/>
    </row>
    <row r="31" spans="1:9" x14ac:dyDescent="0.25">
      <c r="A31" s="9">
        <v>25</v>
      </c>
      <c r="B31" s="10">
        <f>IF($G$2="","",IF(MONTH(DATE(YEAR($G$2),MONTH($G$2),A31))=MONTH($G$2),DATE(YEAR($G$2),MONTH($G$2),A31),""))</f>
      </c>
      <c r="C31" s="9">
        <f>IF(B31="","",TEXT(B31,"dddd"))</f>
      </c>
      <c r="D31" s="5"/>
      <c r="E31" s="5"/>
      <c r="F31" s="11">
        <f>IF(OR(D31="",E31=""),"",MAX(0,ROUND(MOD(E31-D31,1)*24-$B$4/60,2)))</f>
      </c>
      <c r="G31" s="12">
        <f>IF(D31="","",IF(ROUND((D31-$B$3)*1440,0)&gt;$G$3,ROUND((D31-$B$3)*1440,0),0))</f>
      </c>
      <c r="H31" s="11">
        <f>IF(F31="","",MAX(0,ROUND(F31-$E$3,2)))</f>
      </c>
      <c r="I31" s="13"/>
    </row>
    <row r="32" spans="1:9" x14ac:dyDescent="0.25">
      <c r="A32" s="14">
        <v>26</v>
      </c>
      <c r="B32" s="15">
        <f>IF($G$2="","",IF(MONTH(DATE(YEAR($G$2),MONTH($G$2),A32))=MONTH($G$2),DATE(YEAR($G$2),MONTH($G$2),A32),""))</f>
      </c>
      <c r="C32" s="14">
        <f>IF(B32="","",TEXT(B32,"dddd"))</f>
      </c>
      <c r="D32" s="5"/>
      <c r="E32" s="5"/>
      <c r="F32" s="16">
        <f>IF(OR(D32="",E32=""),"",MAX(0,ROUND(MOD(E32-D32,1)*24-$B$4/60,2)))</f>
      </c>
      <c r="G32" s="17">
        <f>IF(D32="","",IF(ROUND((D32-$B$3)*1440,0)&gt;$G$3,ROUND((D32-$B$3)*1440,0),0))</f>
      </c>
      <c r="H32" s="16">
        <f>IF(F32="","",MAX(0,ROUND(F32-$E$3,2)))</f>
      </c>
      <c r="I32" s="13"/>
    </row>
    <row r="33" spans="1:9" x14ac:dyDescent="0.25">
      <c r="A33" s="9">
        <v>27</v>
      </c>
      <c r="B33" s="10">
        <f>IF($G$2="","",IF(MONTH(DATE(YEAR($G$2),MONTH($G$2),A33))=MONTH($G$2),DATE(YEAR($G$2),MONTH($G$2),A33),""))</f>
      </c>
      <c r="C33" s="9">
        <f>IF(B33="","",TEXT(B33,"dddd"))</f>
      </c>
      <c r="D33" s="5"/>
      <c r="E33" s="5"/>
      <c r="F33" s="11">
        <f>IF(OR(D33="",E33=""),"",MAX(0,ROUND(MOD(E33-D33,1)*24-$B$4/60,2)))</f>
      </c>
      <c r="G33" s="12">
        <f>IF(D33="","",IF(ROUND((D33-$B$3)*1440,0)&gt;$G$3,ROUND((D33-$B$3)*1440,0),0))</f>
      </c>
      <c r="H33" s="11">
        <f>IF(F33="","",MAX(0,ROUND(F33-$E$3,2)))</f>
      </c>
      <c r="I33" s="13"/>
    </row>
    <row r="34" spans="1:9" x14ac:dyDescent="0.25">
      <c r="A34" s="14">
        <v>28</v>
      </c>
      <c r="B34" s="15">
        <f>IF($G$2="","",IF(MONTH(DATE(YEAR($G$2),MONTH($G$2),A34))=MONTH($G$2),DATE(YEAR($G$2),MONTH($G$2),A34),""))</f>
      </c>
      <c r="C34" s="14">
        <f>IF(B34="","",TEXT(B34,"dddd"))</f>
      </c>
      <c r="D34" s="5"/>
      <c r="E34" s="5"/>
      <c r="F34" s="16">
        <f>IF(OR(D34="",E34=""),"",MAX(0,ROUND(MOD(E34-D34,1)*24-$B$4/60,2)))</f>
      </c>
      <c r="G34" s="17">
        <f>IF(D34="","",IF(ROUND((D34-$B$3)*1440,0)&gt;$G$3,ROUND((D34-$B$3)*1440,0),0))</f>
      </c>
      <c r="H34" s="16">
        <f>IF(F34="","",MAX(0,ROUND(F34-$E$3,2)))</f>
      </c>
      <c r="I34" s="13"/>
    </row>
    <row r="35" spans="1:9" x14ac:dyDescent="0.25">
      <c r="A35" s="9">
        <v>29</v>
      </c>
      <c r="B35" s="10">
        <f>IF($G$2="","",IF(MONTH(DATE(YEAR($G$2),MONTH($G$2),A35))=MONTH($G$2),DATE(YEAR($G$2),MONTH($G$2),A35),""))</f>
      </c>
      <c r="C35" s="9">
        <f>IF(B35="","",TEXT(B35,"dddd"))</f>
      </c>
      <c r="D35" s="5"/>
      <c r="E35" s="5"/>
      <c r="F35" s="11">
        <f>IF(OR(D35="",E35=""),"",MAX(0,ROUND(MOD(E35-D35,1)*24-$B$4/60,2)))</f>
      </c>
      <c r="G35" s="12">
        <f>IF(D35="","",IF(ROUND((D35-$B$3)*1440,0)&gt;$G$3,ROUND((D35-$B$3)*1440,0),0))</f>
      </c>
      <c r="H35" s="11">
        <f>IF(F35="","",MAX(0,ROUND(F35-$E$3,2)))</f>
      </c>
      <c r="I35" s="13"/>
    </row>
    <row r="36" spans="1:9" x14ac:dyDescent="0.25">
      <c r="A36" s="14">
        <v>30</v>
      </c>
      <c r="B36" s="15">
        <f>IF($G$2="","",IF(MONTH(DATE(YEAR($G$2),MONTH($G$2),A36))=MONTH($G$2),DATE(YEAR($G$2),MONTH($G$2),A36),""))</f>
      </c>
      <c r="C36" s="14">
        <f>IF(B36="","",TEXT(B36,"dddd"))</f>
      </c>
      <c r="D36" s="5"/>
      <c r="E36" s="5"/>
      <c r="F36" s="16">
        <f>IF(OR(D36="",E36=""),"",MAX(0,ROUND(MOD(E36-D36,1)*24-$B$4/60,2)))</f>
      </c>
      <c r="G36" s="17">
        <f>IF(D36="","",IF(ROUND((D36-$B$3)*1440,0)&gt;$G$3,ROUND((D36-$B$3)*1440,0),0))</f>
      </c>
      <c r="H36" s="16">
        <f>IF(F36="","",MAX(0,ROUND(F36-$E$3,2)))</f>
      </c>
      <c r="I36" s="13"/>
    </row>
    <row r="37" spans="1:9" x14ac:dyDescent="0.25">
      <c r="A37" s="9">
        <v>31</v>
      </c>
      <c r="B37" s="10">
        <f>IF($G$2="","",IF(MONTH(DATE(YEAR($G$2),MONTH($G$2),A37))=MONTH($G$2),DATE(YEAR($G$2),MONTH($G$2),A37),""))</f>
      </c>
      <c r="C37" s="9">
        <f>IF(B37="","",TEXT(B37,"dddd"))</f>
      </c>
      <c r="D37" s="5"/>
      <c r="E37" s="5"/>
      <c r="F37" s="11">
        <f>IF(OR(D37="",E37=""),"",MAX(0,ROUND(MOD(E37-D37,1)*24-$B$4/60,2)))</f>
      </c>
      <c r="G37" s="12">
        <f>IF(D37="","",IF(ROUND((D37-$B$3)*1440,0)&gt;$G$3,ROUND((D37-$B$3)*1440,0),0))</f>
      </c>
      <c r="H37" s="11">
        <f>IF(F37="","",MAX(0,ROUND(F37-$E$3,2)))</f>
      </c>
      <c r="I37" s="13"/>
    </row>
    <row r="38" spans="1:9" x14ac:dyDescent="0.25">
      <c r="A38" s="18" t="s">
        <v>18</v>
      </c>
      <c r="B38" s="18"/>
      <c r="C38" s="18"/>
      <c r="D38" s="18" t="s">
        <v>19</v>
      </c>
      <c r="E38" s="18">
        <f>COUNT(F7:F37)</f>
      </c>
      <c r="F38" s="19">
        <f>SUM(F7:F37)</f>
      </c>
      <c r="G38" s="20">
        <f>SUM(G7:G37)</f>
      </c>
      <c r="H38" s="19">
        <f>SUM(H7:H37)</f>
      </c>
      <c r="I38" s="18"/>
    </row>
    <row r="40" ht="30" customHeight="1" spans="1:9" x14ac:dyDescent="0.25">
      <c r="A40" s="21" t="s">
        <v>20</v>
      </c>
      <c r="B40" s="21"/>
      <c r="C40" s="21"/>
      <c r="D40" s="21"/>
      <c r="E40" s="21"/>
      <c r="F40" s="21"/>
      <c r="G40" s="21"/>
      <c r="H40" s="21"/>
      <c r="I40" s="21"/>
    </row>
    <row r="42" spans="2:6" x14ac:dyDescent="0.25">
      <c r="B42" t="s">
        <v>21</v>
      </c>
      <c r="F42" t="s">
        <v>22</v>
      </c>
    </row>
  </sheetData>
  <sheetProtection sheet="1" formatColumns="0" formatRows="0"/>
  <mergeCells count="9">
    <mergeCell ref="A1:I1"/>
    <mergeCell ref="B2:C2"/>
    <mergeCell ref="G2:H2"/>
    <mergeCell ref="B3:C3"/>
    <mergeCell ref="G3:H3"/>
    <mergeCell ref="B4:C4"/>
    <mergeCell ref="A5:I5"/>
    <mergeCell ref="A38:C38"/>
    <mergeCell ref="A40:I40"/>
  </mergeCells>
  <pageMargins left="0.4" right="0.4" top="0.5" bottom="0.5" header="0.3" footer="0.3"/>
  <pageSetup paperSize="9" orientation="landscape" horizontalDpi="4294967295" verticalDpi="4294967295" scale="100" fitToWidth="1" fitToHeight="1"/>
  <headerFooter>
    <oddFooter>&amp;Lنموذج مجاني من تك فاي · tecfy.co/ar/attendance&amp;R&amp;P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2" t="s">
        <v>0</v>
      </c>
    </row>
    <row r="3" spans="1:1" x14ac:dyDescent="0.25">
      <c r="A3" s="23" t="s">
        <v>23</v>
      </c>
    </row>
    <row r="4" spans="1:1" x14ac:dyDescent="0.25">
      <c r="A4" s="23" t="s">
        <v>24</v>
      </c>
    </row>
    <row r="5" spans="1:1" x14ac:dyDescent="0.25">
      <c r="A5" s="23" t="s">
        <v>25</v>
      </c>
    </row>
    <row r="6" spans="1:1" x14ac:dyDescent="0.25">
      <c r="A6" s="23" t="s">
        <v>26</v>
      </c>
    </row>
    <row r="7" spans="1:1" x14ac:dyDescent="0.25">
      <c r="A7" s="23" t="s">
        <v>27</v>
      </c>
    </row>
    <row r="8" spans="1:1" x14ac:dyDescent="0.25">
      <c r="A8" s="23" t="s">
        <v>28</v>
      </c>
    </row>
    <row r="9" spans="1:1" x14ac:dyDescent="0.25">
      <c r="A9" s="2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الحضور والانصراف</vt:lpstr>
      <vt:lpstr>طريقة الاستخدام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TECFY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