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yroll" state="visible" r:id="rId4"/>
    <sheet sheetId="2" name="How to use" state="visible" r:id="rId5"/>
  </sheets>
  <definedNames>
    <definedName name="_xlnm.Print_Titles" localSheetId="0">'Payroll'!$5:$5</definedName>
  </definedNames>
  <calcPr calcId="171027"/>
</workbook>
</file>

<file path=xl/sharedStrings.xml><?xml version="1.0" encoding="utf-8"?>
<sst xmlns="http://schemas.openxmlformats.org/spreadsheetml/2006/main" count="37" uniqueCount="35">
  <si>
    <t>Monthly Payroll Sheet</t>
  </si>
  <si>
    <t>Company name</t>
  </si>
  <si>
    <t>Month</t>
  </si>
  <si>
    <t>GOSI rate, Saudi employee share</t>
  </si>
  <si>
    <t>GOSI wage cap (SAR)</t>
  </si>
  <si>
    <t>GOSI: Saudi employees pay a share of basic + housing, capped at 45,000 SAR. The default 9.75% is annuities 9% + SANED 0.75%; check the current rate with GOSI, especially for employees registered after July 2024. Non-Saudi employees pay no employee share.</t>
  </si>
  <si>
    <t>#</t>
  </si>
  <si>
    <t>Employee name</t>
  </si>
  <si>
    <t>ID / Iqama</t>
  </si>
  <si>
    <t>Nationality</t>
  </si>
  <si>
    <t>Basic salary</t>
  </si>
  <si>
    <t>Housing</t>
  </si>
  <si>
    <t>Transport</t>
  </si>
  <si>
    <t>Other allowances</t>
  </si>
  <si>
    <t>Gross salary</t>
  </si>
  <si>
    <t>Absent days</t>
  </si>
  <si>
    <t>Absence deduction</t>
  </si>
  <si>
    <t>Overtime hours</t>
  </si>
  <si>
    <t>Overtime pay</t>
  </si>
  <si>
    <t>GOSI (employee)</t>
  </si>
  <si>
    <t>Other deductions</t>
  </si>
  <si>
    <t>Net salary</t>
  </si>
  <si>
    <t>IBAN</t>
  </si>
  <si>
    <t>Totals</t>
  </si>
  <si>
    <t>Employees</t>
  </si>
  <si>
    <t>Absence deduction = gross / 30 x absent days. Overtime pay = hours x (gross / 30 / 8 + 50% x basic / 30 / 8), Labor Law Article 107. Net = gross + overtime - absence - GOSI - other deductions. Guide: https://tecfy.co/en/resources/payroll-sheet-template</t>
  </si>
  <si>
    <t>Prepared by: ____________</t>
  </si>
  <si>
    <t>Approved by: ____________</t>
  </si>
  <si>
    <t>1. Enter the company name and the month in the grey cells at the top.</t>
  </si>
  <si>
    <t>2. One row per employee: name, ID or Iqama number, nationality (pick Saudi or Non-Saudi), basic salary and allowances, and IBAN.</t>
  </si>
  <si>
    <t>3. Each month, copy absent days and overtime hours from the totals row of the attendance sheet, and add advances or loans under Other deductions.</t>
  </si>
  <si>
    <t>4. Gross, absence deduction, overtime pay, GOSI and net salary calculate automatically.</t>
  </si>
  <si>
    <t>5. Check the GOSI rate at the top against GOSI before you pay; it is editable.</t>
  </si>
  <si>
    <t>6. Pay the net salaries, then upload the WPS file in Mudad within 30 days: https://tecfy.co/en/resources/attendance-mudad-wps-payroll-export</t>
  </si>
  <si>
    <t>Get absent days and overtime hours calculated for you (free up to 5 employees): https://tecfy.co/en/attendance/pricing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</si>
</sst>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"/>
  </numFmts>
  <fonts count="8" x14ac:knownFonts="1">
    <font>
      <color theme="1"/>
      <family val="2"/>
      <scheme val="minor"/>
      <sz val="11"/>
      <name val="Calibri"/>
    </font>
    <font>
      <b/>
      <color rgb="FF1D4ED8"/>
      <sz val="16"/>
    </font>
    <font>
      <b/>
    </font>
    <font>
      <i/>
      <color rgb="FF667085"/>
      <sz val="10"/>
    </font>
    <font>
      <b/>
      <color rgb="FFFFFFFF"/>
    </font>
    <font>
      <color rgb="FF475467"/>
      <sz val="10"/>
    </font>
    <font>
      <b/>
      <color rgb="FF1D4ED8"/>
      <sz val="14"/>
    </font>
    <font>
      <i/>
      <color rgb="FF667085"/>
    </font>
  </fonts>
  <fills count="6">
    <fill>
      <patternFill patternType="none"/>
    </fill>
    <fill>
      <patternFill patternType="gray125"/>
    </fill>
    <fill>
      <patternFill patternType="solid">
        <fgColor rgb="FFF1F3F5"/>
      </patternFill>
    </fill>
    <fill>
      <patternFill patternType="solid">
        <fgColor rgb="FF1D4ED8"/>
      </patternFill>
    </fill>
    <fill>
      <patternFill patternType="solid">
        <fgColor rgb="FFECFDF3"/>
      </patternFill>
    </fill>
    <fill>
      <patternFill patternType="solid">
        <fgColor rgb="FFE8EEFB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left" vertical="center" readingOrder="1"/>
    </xf>
    <xf numFmtId="0" fontId="0" fillId="2" borderId="1" xfId="0" applyFill="1" applyBorder="1" applyAlignment="1" applyProtection="1">
      <alignment horizontal="center" vertical="center" readingOrder="1"/>
      <protection locked="0"/>
    </xf>
    <xf numFmtId="164" fontId="0" fillId="2" borderId="1" xfId="0" applyNumberFormat="1" applyFill="1" applyBorder="1" applyAlignment="1" applyProtection="1">
      <alignment horizontal="center" vertical="center" readingOrder="1"/>
      <protection locked="0"/>
    </xf>
    <xf numFmtId="10" fontId="0" fillId="2" borderId="1" xfId="0" applyNumberFormat="1" applyFill="1" applyBorder="1" applyAlignment="1" applyProtection="1">
      <alignment horizontal="center" vertical="center" readingOrder="1"/>
      <protection locked="0"/>
    </xf>
    <xf numFmtId="3" fontId="0" fillId="2" borderId="1" xfId="0" applyNumberFormat="1" applyFill="1" applyBorder="1" applyAlignment="1" applyProtection="1">
      <alignment horizontal="center" vertical="center" readingOrder="1"/>
      <protection locked="0"/>
    </xf>
    <xf numFmtId="0" fontId="3" fillId="0" borderId="0" xfId="0" applyFont="1" applyAlignment="1">
      <alignment horizontal="left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readingOrder="1"/>
    </xf>
    <xf numFmtId="0" fontId="0" fillId="2" borderId="1" xfId="0" applyFill="1" applyBorder="1" applyAlignment="1" applyProtection="1">
      <alignment horizontal="left" vertical="center" readingOrder="1"/>
      <protection locked="0"/>
    </xf>
    <xf numFmtId="4" fontId="0" fillId="2" borderId="1" xfId="0" applyNumberFormat="1" applyFill="1" applyBorder="1" applyAlignment="1" applyProtection="1">
      <alignment horizontal="center" vertical="center" readingOrder="1"/>
      <protection locked="0"/>
    </xf>
    <xf numFmtId="4" fontId="0" fillId="0" borderId="1" xfId="0" applyNumberFormat="1" applyBorder="1" applyAlignment="1">
      <alignment horizontal="center" vertical="center" readingOrder="1"/>
    </xf>
    <xf numFmtId="1" fontId="0" fillId="2" borderId="1" xfId="0" applyNumberFormat="1" applyFill="1" applyBorder="1" applyAlignment="1" applyProtection="1">
      <alignment horizontal="center" vertical="center" readingOrder="1"/>
      <protection locked="0"/>
    </xf>
    <xf numFmtId="2" fontId="0" fillId="2" borderId="1" xfId="0" applyNumberFormat="1" applyFill="1" applyBorder="1" applyAlignment="1" applyProtection="1">
      <alignment horizontal="center" vertical="center" readingOrder="1"/>
      <protection locked="0"/>
    </xf>
    <xf numFmtId="4" fontId="2" fillId="4" borderId="1" xfId="0" applyNumberFormat="1" applyFont="1" applyFill="1" applyBorder="1" applyAlignment="1">
      <alignment horizontal="center" vertical="center" readingOrder="1"/>
    </xf>
    <xf numFmtId="0" fontId="2" fillId="5" borderId="1" xfId="0" applyFont="1" applyFill="1" applyBorder="1" applyAlignment="1">
      <alignment horizontal="center" vertical="center" readingOrder="1"/>
    </xf>
    <xf numFmtId="4" fontId="2" fillId="5" borderId="1" xfId="0" applyNumberFormat="1" applyFont="1" applyFill="1" applyBorder="1" applyAlignment="1">
      <alignment horizontal="center" vertical="center" readingOrder="1"/>
    </xf>
    <xf numFmtId="1" fontId="2" fillId="5" borderId="1" xfId="0" applyNumberFormat="1" applyFont="1" applyFill="1" applyBorder="1" applyAlignment="1">
      <alignment horizontal="center" vertical="center" readingOrder="1"/>
    </xf>
    <xf numFmtId="2" fontId="2" fillId="5" borderId="1" xfId="0" applyNumberFormat="1" applyFont="1" applyFill="1" applyBorder="1" applyAlignment="1">
      <alignment horizontal="center" vertical="center" readingOrder="1"/>
    </xf>
    <xf numFmtId="0" fontId="5" fillId="0" borderId="0" xfId="0" applyFont="1" applyAlignment="1">
      <alignment horizontal="left" vertical="center" wrapText="1" readingOrder="1"/>
    </xf>
    <xf numFmtId="0" fontId="6" fillId="0" borderId="0" xfId="0" applyFont="1"/>
    <xf numFmtId="0" fontId="0" fillId="0" borderId="0" xfId="0" applyAlignment="1">
      <alignment horizontal="left" wrapText="1" readingOrder="1"/>
    </xf>
    <xf numFmtId="0" fontId="7" fillId="0" borderId="0" xfId="0" applyFont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" width="15" customWidth="1"/>
    <col min="4" max="5" width="12" customWidth="1"/>
    <col min="6" max="8" width="11" customWidth="1"/>
    <col min="9" max="9" width="13" customWidth="1"/>
    <col min="11" max="11" width="12" customWidth="1"/>
    <col min="12" max="12" width="10" customWidth="1"/>
    <col min="13" max="13" width="12" customWidth="1"/>
    <col min="14" max="14" width="13" customWidth="1"/>
    <col min="15" max="15" width="12" customWidth="1"/>
    <col min="16" max="16" width="14" customWidth="1"/>
    <col min="17" max="17" width="28" customWidth="1"/>
  </cols>
  <sheetData>
    <row r="1" ht="28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0" x14ac:dyDescent="0.25">
      <c r="A2" s="2" t="s">
        <v>1</v>
      </c>
      <c r="B2" s="2"/>
      <c r="C2" s="3"/>
      <c r="D2" s="3"/>
      <c r="E2" s="3"/>
      <c r="F2" s="3"/>
      <c r="G2" s="2" t="s">
        <v>2</v>
      </c>
      <c r="H2" s="2"/>
      <c r="I2" s="4"/>
      <c r="J2" s="4"/>
    </row>
    <row r="3" spans="1:10" x14ac:dyDescent="0.25">
      <c r="A3" s="2" t="s">
        <v>3</v>
      </c>
      <c r="B3" s="2"/>
      <c r="C3" s="5">
        <v>0.0975</v>
      </c>
      <c r="D3" s="5"/>
      <c r="G3" s="2" t="s">
        <v>4</v>
      </c>
      <c r="H3" s="2"/>
      <c r="I3" s="6">
        <v>45000</v>
      </c>
      <c r="J3" s="6"/>
    </row>
    <row r="4" ht="30" customHeight="1" spans="1:17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ht="34" customHeight="1" spans="1:17" x14ac:dyDescent="0.25">
      <c r="A5" s="8" t="s">
        <v>6</v>
      </c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8" t="s">
        <v>13</v>
      </c>
      <c r="I5" s="8" t="s">
        <v>14</v>
      </c>
      <c r="J5" s="8" t="s">
        <v>15</v>
      </c>
      <c r="K5" s="8" t="s">
        <v>16</v>
      </c>
      <c r="L5" s="8" t="s">
        <v>17</v>
      </c>
      <c r="M5" s="8" t="s">
        <v>18</v>
      </c>
      <c r="N5" s="8" t="s">
        <v>19</v>
      </c>
      <c r="O5" s="8" t="s">
        <v>20</v>
      </c>
      <c r="P5" s="8" t="s">
        <v>21</v>
      </c>
      <c r="Q5" s="8" t="s">
        <v>22</v>
      </c>
    </row>
    <row r="6" spans="1:17" x14ac:dyDescent="0.25">
      <c r="A6" s="9">
        <v>1</v>
      </c>
      <c r="B6" s="10"/>
      <c r="C6" s="3"/>
      <c r="D6" s="3"/>
      <c r="E6" s="11"/>
      <c r="F6" s="11"/>
      <c r="G6" s="11"/>
      <c r="H6" s="11"/>
      <c r="I6" s="12">
        <f>IF(COUNT(E6:H6)=0,"",SUM(E6:H6))</f>
      </c>
      <c r="J6" s="13"/>
      <c r="K6" s="12">
        <f>IF(OR(I6="",J6=""),"",ROUND(I6/30*J6,2))</f>
      </c>
      <c r="L6" s="14"/>
      <c r="M6" s="12">
        <f>IF(OR(I6="",L6=""),"",ROUND(L6*(I6/30/8+0.5*N(E6)/30/8),2))</f>
      </c>
      <c r="N6" s="12">
        <f>IF(I6="","",IF(D6="Saudi",ROUND($C$3*MIN(N(E6)+N(F6),$I$3),2),0))</f>
      </c>
      <c r="O6" s="11"/>
      <c r="P6" s="15">
        <f>IF(I6="","",ROUND(I6+N(M6)-N(K6)-N(N6)-N(O6),2))</f>
      </c>
      <c r="Q6" s="10"/>
    </row>
    <row r="7" spans="1:17" x14ac:dyDescent="0.25">
      <c r="A7" s="9">
        <v>2</v>
      </c>
      <c r="B7" s="10"/>
      <c r="C7" s="3"/>
      <c r="D7" s="3"/>
      <c r="E7" s="11"/>
      <c r="F7" s="11"/>
      <c r="G7" s="11"/>
      <c r="H7" s="11"/>
      <c r="I7" s="12">
        <f>IF(COUNT(E7:H7)=0,"",SUM(E7:H7))</f>
      </c>
      <c r="J7" s="13"/>
      <c r="K7" s="12">
        <f>IF(OR(I7="",J7=""),"",ROUND(I7/30*J7,2))</f>
      </c>
      <c r="L7" s="14"/>
      <c r="M7" s="12">
        <f>IF(OR(I7="",L7=""),"",ROUND(L7*(I7/30/8+0.5*N(E7)/30/8),2))</f>
      </c>
      <c r="N7" s="12">
        <f>IF(I7="","",IF(D7="Saudi",ROUND($C$3*MIN(N(E7)+N(F7),$I$3),2),0))</f>
      </c>
      <c r="O7" s="11"/>
      <c r="P7" s="15">
        <f>IF(I7="","",ROUND(I7+N(M7)-N(K7)-N(N7)-N(O7),2))</f>
      </c>
      <c r="Q7" s="10"/>
    </row>
    <row r="8" spans="1:17" x14ac:dyDescent="0.25">
      <c r="A8" s="9">
        <v>3</v>
      </c>
      <c r="B8" s="10"/>
      <c r="C8" s="3"/>
      <c r="D8" s="3"/>
      <c r="E8" s="11"/>
      <c r="F8" s="11"/>
      <c r="G8" s="11"/>
      <c r="H8" s="11"/>
      <c r="I8" s="12">
        <f>IF(COUNT(E8:H8)=0,"",SUM(E8:H8))</f>
      </c>
      <c r="J8" s="13"/>
      <c r="K8" s="12">
        <f>IF(OR(I8="",J8=""),"",ROUND(I8/30*J8,2))</f>
      </c>
      <c r="L8" s="14"/>
      <c r="M8" s="12">
        <f>IF(OR(I8="",L8=""),"",ROUND(L8*(I8/30/8+0.5*N(E8)/30/8),2))</f>
      </c>
      <c r="N8" s="12">
        <f>IF(I8="","",IF(D8="Saudi",ROUND($C$3*MIN(N(E8)+N(F8),$I$3),2),0))</f>
      </c>
      <c r="O8" s="11"/>
      <c r="P8" s="15">
        <f>IF(I8="","",ROUND(I8+N(M8)-N(K8)-N(N8)-N(O8),2))</f>
      </c>
      <c r="Q8" s="10"/>
    </row>
    <row r="9" spans="1:17" x14ac:dyDescent="0.25">
      <c r="A9" s="9">
        <v>4</v>
      </c>
      <c r="B9" s="10"/>
      <c r="C9" s="3"/>
      <c r="D9" s="3"/>
      <c r="E9" s="11"/>
      <c r="F9" s="11"/>
      <c r="G9" s="11"/>
      <c r="H9" s="11"/>
      <c r="I9" s="12">
        <f>IF(COUNT(E9:H9)=0,"",SUM(E9:H9))</f>
      </c>
      <c r="J9" s="13"/>
      <c r="K9" s="12">
        <f>IF(OR(I9="",J9=""),"",ROUND(I9/30*J9,2))</f>
      </c>
      <c r="L9" s="14"/>
      <c r="M9" s="12">
        <f>IF(OR(I9="",L9=""),"",ROUND(L9*(I9/30/8+0.5*N(E9)/30/8),2))</f>
      </c>
      <c r="N9" s="12">
        <f>IF(I9="","",IF(D9="Saudi",ROUND($C$3*MIN(N(E9)+N(F9),$I$3),2),0))</f>
      </c>
      <c r="O9" s="11"/>
      <c r="P9" s="15">
        <f>IF(I9="","",ROUND(I9+N(M9)-N(K9)-N(N9)-N(O9),2))</f>
      </c>
      <c r="Q9" s="10"/>
    </row>
    <row r="10" spans="1:17" x14ac:dyDescent="0.25">
      <c r="A10" s="9">
        <v>5</v>
      </c>
      <c r="B10" s="10"/>
      <c r="C10" s="3"/>
      <c r="D10" s="3"/>
      <c r="E10" s="11"/>
      <c r="F10" s="11"/>
      <c r="G10" s="11"/>
      <c r="H10" s="11"/>
      <c r="I10" s="12">
        <f>IF(COUNT(E10:H10)=0,"",SUM(E10:H10))</f>
      </c>
      <c r="J10" s="13"/>
      <c r="K10" s="12">
        <f>IF(OR(I10="",J10=""),"",ROUND(I10/30*J10,2))</f>
      </c>
      <c r="L10" s="14"/>
      <c r="M10" s="12">
        <f>IF(OR(I10="",L10=""),"",ROUND(L10*(I10/30/8+0.5*N(E10)/30/8),2))</f>
      </c>
      <c r="N10" s="12">
        <f>IF(I10="","",IF(D10="Saudi",ROUND($C$3*MIN(N(E10)+N(F10),$I$3),2),0))</f>
      </c>
      <c r="O10" s="11"/>
      <c r="P10" s="15">
        <f>IF(I10="","",ROUND(I10+N(M10)-N(K10)-N(N10)-N(O10),2))</f>
      </c>
      <c r="Q10" s="10"/>
    </row>
    <row r="11" spans="1:17" x14ac:dyDescent="0.25">
      <c r="A11" s="9">
        <v>6</v>
      </c>
      <c r="B11" s="10"/>
      <c r="C11" s="3"/>
      <c r="D11" s="3"/>
      <c r="E11" s="11"/>
      <c r="F11" s="11"/>
      <c r="G11" s="11"/>
      <c r="H11" s="11"/>
      <c r="I11" s="12">
        <f>IF(COUNT(E11:H11)=0,"",SUM(E11:H11))</f>
      </c>
      <c r="J11" s="13"/>
      <c r="K11" s="12">
        <f>IF(OR(I11="",J11=""),"",ROUND(I11/30*J11,2))</f>
      </c>
      <c r="L11" s="14"/>
      <c r="M11" s="12">
        <f>IF(OR(I11="",L11=""),"",ROUND(L11*(I11/30/8+0.5*N(E11)/30/8),2))</f>
      </c>
      <c r="N11" s="12">
        <f>IF(I11="","",IF(D11="Saudi",ROUND($C$3*MIN(N(E11)+N(F11),$I$3),2),0))</f>
      </c>
      <c r="O11" s="11"/>
      <c r="P11" s="15">
        <f>IF(I11="","",ROUND(I11+N(M11)-N(K11)-N(N11)-N(O11),2))</f>
      </c>
      <c r="Q11" s="10"/>
    </row>
    <row r="12" spans="1:17" x14ac:dyDescent="0.25">
      <c r="A12" s="9">
        <v>7</v>
      </c>
      <c r="B12" s="10"/>
      <c r="C12" s="3"/>
      <c r="D12" s="3"/>
      <c r="E12" s="11"/>
      <c r="F12" s="11"/>
      <c r="G12" s="11"/>
      <c r="H12" s="11"/>
      <c r="I12" s="12">
        <f>IF(COUNT(E12:H12)=0,"",SUM(E12:H12))</f>
      </c>
      <c r="J12" s="13"/>
      <c r="K12" s="12">
        <f>IF(OR(I12="",J12=""),"",ROUND(I12/30*J12,2))</f>
      </c>
      <c r="L12" s="14"/>
      <c r="M12" s="12">
        <f>IF(OR(I12="",L12=""),"",ROUND(L12*(I12/30/8+0.5*N(E12)/30/8),2))</f>
      </c>
      <c r="N12" s="12">
        <f>IF(I12="","",IF(D12="Saudi",ROUND($C$3*MIN(N(E12)+N(F12),$I$3),2),0))</f>
      </c>
      <c r="O12" s="11"/>
      <c r="P12" s="15">
        <f>IF(I12="","",ROUND(I12+N(M12)-N(K12)-N(N12)-N(O12),2))</f>
      </c>
      <c r="Q12" s="10"/>
    </row>
    <row r="13" spans="1:17" x14ac:dyDescent="0.25">
      <c r="A13" s="9">
        <v>8</v>
      </c>
      <c r="B13" s="10"/>
      <c r="C13" s="3"/>
      <c r="D13" s="3"/>
      <c r="E13" s="11"/>
      <c r="F13" s="11"/>
      <c r="G13" s="11"/>
      <c r="H13" s="11"/>
      <c r="I13" s="12">
        <f>IF(COUNT(E13:H13)=0,"",SUM(E13:H13))</f>
      </c>
      <c r="J13" s="13"/>
      <c r="K13" s="12">
        <f>IF(OR(I13="",J13=""),"",ROUND(I13/30*J13,2))</f>
      </c>
      <c r="L13" s="14"/>
      <c r="M13" s="12">
        <f>IF(OR(I13="",L13=""),"",ROUND(L13*(I13/30/8+0.5*N(E13)/30/8),2))</f>
      </c>
      <c r="N13" s="12">
        <f>IF(I13="","",IF(D13="Saudi",ROUND($C$3*MIN(N(E13)+N(F13),$I$3),2),0))</f>
      </c>
      <c r="O13" s="11"/>
      <c r="P13" s="15">
        <f>IF(I13="","",ROUND(I13+N(M13)-N(K13)-N(N13)-N(O13),2))</f>
      </c>
      <c r="Q13" s="10"/>
    </row>
    <row r="14" spans="1:17" x14ac:dyDescent="0.25">
      <c r="A14" s="9">
        <v>9</v>
      </c>
      <c r="B14" s="10"/>
      <c r="C14" s="3"/>
      <c r="D14" s="3"/>
      <c r="E14" s="11"/>
      <c r="F14" s="11"/>
      <c r="G14" s="11"/>
      <c r="H14" s="11"/>
      <c r="I14" s="12">
        <f>IF(COUNT(E14:H14)=0,"",SUM(E14:H14))</f>
      </c>
      <c r="J14" s="13"/>
      <c r="K14" s="12">
        <f>IF(OR(I14="",J14=""),"",ROUND(I14/30*J14,2))</f>
      </c>
      <c r="L14" s="14"/>
      <c r="M14" s="12">
        <f>IF(OR(I14="",L14=""),"",ROUND(L14*(I14/30/8+0.5*N(E14)/30/8),2))</f>
      </c>
      <c r="N14" s="12">
        <f>IF(I14="","",IF(D14="Saudi",ROUND($C$3*MIN(N(E14)+N(F14),$I$3),2),0))</f>
      </c>
      <c r="O14" s="11"/>
      <c r="P14" s="15">
        <f>IF(I14="","",ROUND(I14+N(M14)-N(K14)-N(N14)-N(O14),2))</f>
      </c>
      <c r="Q14" s="10"/>
    </row>
    <row r="15" spans="1:17" x14ac:dyDescent="0.25">
      <c r="A15" s="9">
        <v>10</v>
      </c>
      <c r="B15" s="10"/>
      <c r="C15" s="3"/>
      <c r="D15" s="3"/>
      <c r="E15" s="11"/>
      <c r="F15" s="11"/>
      <c r="G15" s="11"/>
      <c r="H15" s="11"/>
      <c r="I15" s="12">
        <f>IF(COUNT(E15:H15)=0,"",SUM(E15:H15))</f>
      </c>
      <c r="J15" s="13"/>
      <c r="K15" s="12">
        <f>IF(OR(I15="",J15=""),"",ROUND(I15/30*J15,2))</f>
      </c>
      <c r="L15" s="14"/>
      <c r="M15" s="12">
        <f>IF(OR(I15="",L15=""),"",ROUND(L15*(I15/30/8+0.5*N(E15)/30/8),2))</f>
      </c>
      <c r="N15" s="12">
        <f>IF(I15="","",IF(D15="Saudi",ROUND($C$3*MIN(N(E15)+N(F15),$I$3),2),0))</f>
      </c>
      <c r="O15" s="11"/>
      <c r="P15" s="15">
        <f>IF(I15="","",ROUND(I15+N(M15)-N(K15)-N(N15)-N(O15),2))</f>
      </c>
      <c r="Q15" s="10"/>
    </row>
    <row r="16" spans="1:17" x14ac:dyDescent="0.25">
      <c r="A16" s="9">
        <v>11</v>
      </c>
      <c r="B16" s="10"/>
      <c r="C16" s="3"/>
      <c r="D16" s="3"/>
      <c r="E16" s="11"/>
      <c r="F16" s="11"/>
      <c r="G16" s="11"/>
      <c r="H16" s="11"/>
      <c r="I16" s="12">
        <f>IF(COUNT(E16:H16)=0,"",SUM(E16:H16))</f>
      </c>
      <c r="J16" s="13"/>
      <c r="K16" s="12">
        <f>IF(OR(I16="",J16=""),"",ROUND(I16/30*J16,2))</f>
      </c>
      <c r="L16" s="14"/>
      <c r="M16" s="12">
        <f>IF(OR(I16="",L16=""),"",ROUND(L16*(I16/30/8+0.5*N(E16)/30/8),2))</f>
      </c>
      <c r="N16" s="12">
        <f>IF(I16="","",IF(D16="Saudi",ROUND($C$3*MIN(N(E16)+N(F16),$I$3),2),0))</f>
      </c>
      <c r="O16" s="11"/>
      <c r="P16" s="15">
        <f>IF(I16="","",ROUND(I16+N(M16)-N(K16)-N(N16)-N(O16),2))</f>
      </c>
      <c r="Q16" s="10"/>
    </row>
    <row r="17" spans="1:17" x14ac:dyDescent="0.25">
      <c r="A17" s="9">
        <v>12</v>
      </c>
      <c r="B17" s="10"/>
      <c r="C17" s="3"/>
      <c r="D17" s="3"/>
      <c r="E17" s="11"/>
      <c r="F17" s="11"/>
      <c r="G17" s="11"/>
      <c r="H17" s="11"/>
      <c r="I17" s="12">
        <f>IF(COUNT(E17:H17)=0,"",SUM(E17:H17))</f>
      </c>
      <c r="J17" s="13"/>
      <c r="K17" s="12">
        <f>IF(OR(I17="",J17=""),"",ROUND(I17/30*J17,2))</f>
      </c>
      <c r="L17" s="14"/>
      <c r="M17" s="12">
        <f>IF(OR(I17="",L17=""),"",ROUND(L17*(I17/30/8+0.5*N(E17)/30/8),2))</f>
      </c>
      <c r="N17" s="12">
        <f>IF(I17="","",IF(D17="Saudi",ROUND($C$3*MIN(N(E17)+N(F17),$I$3),2),0))</f>
      </c>
      <c r="O17" s="11"/>
      <c r="P17" s="15">
        <f>IF(I17="","",ROUND(I17+N(M17)-N(K17)-N(N17)-N(O17),2))</f>
      </c>
      <c r="Q17" s="10"/>
    </row>
    <row r="18" spans="1:17" x14ac:dyDescent="0.25">
      <c r="A18" s="9">
        <v>13</v>
      </c>
      <c r="B18" s="10"/>
      <c r="C18" s="3"/>
      <c r="D18" s="3"/>
      <c r="E18" s="11"/>
      <c r="F18" s="11"/>
      <c r="G18" s="11"/>
      <c r="H18" s="11"/>
      <c r="I18" s="12">
        <f>IF(COUNT(E18:H18)=0,"",SUM(E18:H18))</f>
      </c>
      <c r="J18" s="13"/>
      <c r="K18" s="12">
        <f>IF(OR(I18="",J18=""),"",ROUND(I18/30*J18,2))</f>
      </c>
      <c r="L18" s="14"/>
      <c r="M18" s="12">
        <f>IF(OR(I18="",L18=""),"",ROUND(L18*(I18/30/8+0.5*N(E18)/30/8),2))</f>
      </c>
      <c r="N18" s="12">
        <f>IF(I18="","",IF(D18="Saudi",ROUND($C$3*MIN(N(E18)+N(F18),$I$3),2),0))</f>
      </c>
      <c r="O18" s="11"/>
      <c r="P18" s="15">
        <f>IF(I18="","",ROUND(I18+N(M18)-N(K18)-N(N18)-N(O18),2))</f>
      </c>
      <c r="Q18" s="10"/>
    </row>
    <row r="19" spans="1:17" x14ac:dyDescent="0.25">
      <c r="A19" s="9">
        <v>14</v>
      </c>
      <c r="B19" s="10"/>
      <c r="C19" s="3"/>
      <c r="D19" s="3"/>
      <c r="E19" s="11"/>
      <c r="F19" s="11"/>
      <c r="G19" s="11"/>
      <c r="H19" s="11"/>
      <c r="I19" s="12">
        <f>IF(COUNT(E19:H19)=0,"",SUM(E19:H19))</f>
      </c>
      <c r="J19" s="13"/>
      <c r="K19" s="12">
        <f>IF(OR(I19="",J19=""),"",ROUND(I19/30*J19,2))</f>
      </c>
      <c r="L19" s="14"/>
      <c r="M19" s="12">
        <f>IF(OR(I19="",L19=""),"",ROUND(L19*(I19/30/8+0.5*N(E19)/30/8),2))</f>
      </c>
      <c r="N19" s="12">
        <f>IF(I19="","",IF(D19="Saudi",ROUND($C$3*MIN(N(E19)+N(F19),$I$3),2),0))</f>
      </c>
      <c r="O19" s="11"/>
      <c r="P19" s="15">
        <f>IF(I19="","",ROUND(I19+N(M19)-N(K19)-N(N19)-N(O19),2))</f>
      </c>
      <c r="Q19" s="10"/>
    </row>
    <row r="20" spans="1:17" x14ac:dyDescent="0.25">
      <c r="A20" s="9">
        <v>15</v>
      </c>
      <c r="B20" s="10"/>
      <c r="C20" s="3"/>
      <c r="D20" s="3"/>
      <c r="E20" s="11"/>
      <c r="F20" s="11"/>
      <c r="G20" s="11"/>
      <c r="H20" s="11"/>
      <c r="I20" s="12">
        <f>IF(COUNT(E20:H20)=0,"",SUM(E20:H20))</f>
      </c>
      <c r="J20" s="13"/>
      <c r="K20" s="12">
        <f>IF(OR(I20="",J20=""),"",ROUND(I20/30*J20,2))</f>
      </c>
      <c r="L20" s="14"/>
      <c r="M20" s="12">
        <f>IF(OR(I20="",L20=""),"",ROUND(L20*(I20/30/8+0.5*N(E20)/30/8),2))</f>
      </c>
      <c r="N20" s="12">
        <f>IF(I20="","",IF(D20="Saudi",ROUND($C$3*MIN(N(E20)+N(F20),$I$3),2),0))</f>
      </c>
      <c r="O20" s="11"/>
      <c r="P20" s="15">
        <f>IF(I20="","",ROUND(I20+N(M20)-N(K20)-N(N20)-N(O20),2))</f>
      </c>
      <c r="Q20" s="10"/>
    </row>
    <row r="21" spans="1:17" x14ac:dyDescent="0.25">
      <c r="A21" s="9">
        <v>16</v>
      </c>
      <c r="B21" s="10"/>
      <c r="C21" s="3"/>
      <c r="D21" s="3"/>
      <c r="E21" s="11"/>
      <c r="F21" s="11"/>
      <c r="G21" s="11"/>
      <c r="H21" s="11"/>
      <c r="I21" s="12">
        <f>IF(COUNT(E21:H21)=0,"",SUM(E21:H21))</f>
      </c>
      <c r="J21" s="13"/>
      <c r="K21" s="12">
        <f>IF(OR(I21="",J21=""),"",ROUND(I21/30*J21,2))</f>
      </c>
      <c r="L21" s="14"/>
      <c r="M21" s="12">
        <f>IF(OR(I21="",L21=""),"",ROUND(L21*(I21/30/8+0.5*N(E21)/30/8),2))</f>
      </c>
      <c r="N21" s="12">
        <f>IF(I21="","",IF(D21="Saudi",ROUND($C$3*MIN(N(E21)+N(F21),$I$3),2),0))</f>
      </c>
      <c r="O21" s="11"/>
      <c r="P21" s="15">
        <f>IF(I21="","",ROUND(I21+N(M21)-N(K21)-N(N21)-N(O21),2))</f>
      </c>
      <c r="Q21" s="10"/>
    </row>
    <row r="22" spans="1:17" x14ac:dyDescent="0.25">
      <c r="A22" s="9">
        <v>17</v>
      </c>
      <c r="B22" s="10"/>
      <c r="C22" s="3"/>
      <c r="D22" s="3"/>
      <c r="E22" s="11"/>
      <c r="F22" s="11"/>
      <c r="G22" s="11"/>
      <c r="H22" s="11"/>
      <c r="I22" s="12">
        <f>IF(COUNT(E22:H22)=0,"",SUM(E22:H22))</f>
      </c>
      <c r="J22" s="13"/>
      <c r="K22" s="12">
        <f>IF(OR(I22="",J22=""),"",ROUND(I22/30*J22,2))</f>
      </c>
      <c r="L22" s="14"/>
      <c r="M22" s="12">
        <f>IF(OR(I22="",L22=""),"",ROUND(L22*(I22/30/8+0.5*N(E22)/30/8),2))</f>
      </c>
      <c r="N22" s="12">
        <f>IF(I22="","",IF(D22="Saudi",ROUND($C$3*MIN(N(E22)+N(F22),$I$3),2),0))</f>
      </c>
      <c r="O22" s="11"/>
      <c r="P22" s="15">
        <f>IF(I22="","",ROUND(I22+N(M22)-N(K22)-N(N22)-N(O22),2))</f>
      </c>
      <c r="Q22" s="10"/>
    </row>
    <row r="23" spans="1:17" x14ac:dyDescent="0.25">
      <c r="A23" s="9">
        <v>18</v>
      </c>
      <c r="B23" s="10"/>
      <c r="C23" s="3"/>
      <c r="D23" s="3"/>
      <c r="E23" s="11"/>
      <c r="F23" s="11"/>
      <c r="G23" s="11"/>
      <c r="H23" s="11"/>
      <c r="I23" s="12">
        <f>IF(COUNT(E23:H23)=0,"",SUM(E23:H23))</f>
      </c>
      <c r="J23" s="13"/>
      <c r="K23" s="12">
        <f>IF(OR(I23="",J23=""),"",ROUND(I23/30*J23,2))</f>
      </c>
      <c r="L23" s="14"/>
      <c r="M23" s="12">
        <f>IF(OR(I23="",L23=""),"",ROUND(L23*(I23/30/8+0.5*N(E23)/30/8),2))</f>
      </c>
      <c r="N23" s="12">
        <f>IF(I23="","",IF(D23="Saudi",ROUND($C$3*MIN(N(E23)+N(F23),$I$3),2),0))</f>
      </c>
      <c r="O23" s="11"/>
      <c r="P23" s="15">
        <f>IF(I23="","",ROUND(I23+N(M23)-N(K23)-N(N23)-N(O23),2))</f>
      </c>
      <c r="Q23" s="10"/>
    </row>
    <row r="24" spans="1:17" x14ac:dyDescent="0.25">
      <c r="A24" s="9">
        <v>19</v>
      </c>
      <c r="B24" s="10"/>
      <c r="C24" s="3"/>
      <c r="D24" s="3"/>
      <c r="E24" s="11"/>
      <c r="F24" s="11"/>
      <c r="G24" s="11"/>
      <c r="H24" s="11"/>
      <c r="I24" s="12">
        <f>IF(COUNT(E24:H24)=0,"",SUM(E24:H24))</f>
      </c>
      <c r="J24" s="13"/>
      <c r="K24" s="12">
        <f>IF(OR(I24="",J24=""),"",ROUND(I24/30*J24,2))</f>
      </c>
      <c r="L24" s="14"/>
      <c r="M24" s="12">
        <f>IF(OR(I24="",L24=""),"",ROUND(L24*(I24/30/8+0.5*N(E24)/30/8),2))</f>
      </c>
      <c r="N24" s="12">
        <f>IF(I24="","",IF(D24="Saudi",ROUND($C$3*MIN(N(E24)+N(F24),$I$3),2),0))</f>
      </c>
      <c r="O24" s="11"/>
      <c r="P24" s="15">
        <f>IF(I24="","",ROUND(I24+N(M24)-N(K24)-N(N24)-N(O24),2))</f>
      </c>
      <c r="Q24" s="10"/>
    </row>
    <row r="25" spans="1:17" x14ac:dyDescent="0.25">
      <c r="A25" s="9">
        <v>20</v>
      </c>
      <c r="B25" s="10"/>
      <c r="C25" s="3"/>
      <c r="D25" s="3"/>
      <c r="E25" s="11"/>
      <c r="F25" s="11"/>
      <c r="G25" s="11"/>
      <c r="H25" s="11"/>
      <c r="I25" s="12">
        <f>IF(COUNT(E25:H25)=0,"",SUM(E25:H25))</f>
      </c>
      <c r="J25" s="13"/>
      <c r="K25" s="12">
        <f>IF(OR(I25="",J25=""),"",ROUND(I25/30*J25,2))</f>
      </c>
      <c r="L25" s="14"/>
      <c r="M25" s="12">
        <f>IF(OR(I25="",L25=""),"",ROUND(L25*(I25/30/8+0.5*N(E25)/30/8),2))</f>
      </c>
      <c r="N25" s="12">
        <f>IF(I25="","",IF(D25="Saudi",ROUND($C$3*MIN(N(E25)+N(F25),$I$3),2),0))</f>
      </c>
      <c r="O25" s="11"/>
      <c r="P25" s="15">
        <f>IF(I25="","",ROUND(I25+N(M25)-N(K25)-N(N25)-N(O25),2))</f>
      </c>
      <c r="Q25" s="10"/>
    </row>
    <row r="26" spans="1:17" x14ac:dyDescent="0.25">
      <c r="A26" s="9">
        <v>21</v>
      </c>
      <c r="B26" s="10"/>
      <c r="C26" s="3"/>
      <c r="D26" s="3"/>
      <c r="E26" s="11"/>
      <c r="F26" s="11"/>
      <c r="G26" s="11"/>
      <c r="H26" s="11"/>
      <c r="I26" s="12">
        <f>IF(COUNT(E26:H26)=0,"",SUM(E26:H26))</f>
      </c>
      <c r="J26" s="13"/>
      <c r="K26" s="12">
        <f>IF(OR(I26="",J26=""),"",ROUND(I26/30*J26,2))</f>
      </c>
      <c r="L26" s="14"/>
      <c r="M26" s="12">
        <f>IF(OR(I26="",L26=""),"",ROUND(L26*(I26/30/8+0.5*N(E26)/30/8),2))</f>
      </c>
      <c r="N26" s="12">
        <f>IF(I26="","",IF(D26="Saudi",ROUND($C$3*MIN(N(E26)+N(F26),$I$3),2),0))</f>
      </c>
      <c r="O26" s="11"/>
      <c r="P26" s="15">
        <f>IF(I26="","",ROUND(I26+N(M26)-N(K26)-N(N26)-N(O26),2))</f>
      </c>
      <c r="Q26" s="10"/>
    </row>
    <row r="27" spans="1:17" x14ac:dyDescent="0.25">
      <c r="A27" s="9">
        <v>22</v>
      </c>
      <c r="B27" s="10"/>
      <c r="C27" s="3"/>
      <c r="D27" s="3"/>
      <c r="E27" s="11"/>
      <c r="F27" s="11"/>
      <c r="G27" s="11"/>
      <c r="H27" s="11"/>
      <c r="I27" s="12">
        <f>IF(COUNT(E27:H27)=0,"",SUM(E27:H27))</f>
      </c>
      <c r="J27" s="13"/>
      <c r="K27" s="12">
        <f>IF(OR(I27="",J27=""),"",ROUND(I27/30*J27,2))</f>
      </c>
      <c r="L27" s="14"/>
      <c r="M27" s="12">
        <f>IF(OR(I27="",L27=""),"",ROUND(L27*(I27/30/8+0.5*N(E27)/30/8),2))</f>
      </c>
      <c r="N27" s="12">
        <f>IF(I27="","",IF(D27="Saudi",ROUND($C$3*MIN(N(E27)+N(F27),$I$3),2),0))</f>
      </c>
      <c r="O27" s="11"/>
      <c r="P27" s="15">
        <f>IF(I27="","",ROUND(I27+N(M27)-N(K27)-N(N27)-N(O27),2))</f>
      </c>
      <c r="Q27" s="10"/>
    </row>
    <row r="28" spans="1:17" x14ac:dyDescent="0.25">
      <c r="A28" s="9">
        <v>23</v>
      </c>
      <c r="B28" s="10"/>
      <c r="C28" s="3"/>
      <c r="D28" s="3"/>
      <c r="E28" s="11"/>
      <c r="F28" s="11"/>
      <c r="G28" s="11"/>
      <c r="H28" s="11"/>
      <c r="I28" s="12">
        <f>IF(COUNT(E28:H28)=0,"",SUM(E28:H28))</f>
      </c>
      <c r="J28" s="13"/>
      <c r="K28" s="12">
        <f>IF(OR(I28="",J28=""),"",ROUND(I28/30*J28,2))</f>
      </c>
      <c r="L28" s="14"/>
      <c r="M28" s="12">
        <f>IF(OR(I28="",L28=""),"",ROUND(L28*(I28/30/8+0.5*N(E28)/30/8),2))</f>
      </c>
      <c r="N28" s="12">
        <f>IF(I28="","",IF(D28="Saudi",ROUND($C$3*MIN(N(E28)+N(F28),$I$3),2),0))</f>
      </c>
      <c r="O28" s="11"/>
      <c r="P28" s="15">
        <f>IF(I28="","",ROUND(I28+N(M28)-N(K28)-N(N28)-N(O28),2))</f>
      </c>
      <c r="Q28" s="10"/>
    </row>
    <row r="29" spans="1:17" x14ac:dyDescent="0.25">
      <c r="A29" s="9">
        <v>24</v>
      </c>
      <c r="B29" s="10"/>
      <c r="C29" s="3"/>
      <c r="D29" s="3"/>
      <c r="E29" s="11"/>
      <c r="F29" s="11"/>
      <c r="G29" s="11"/>
      <c r="H29" s="11"/>
      <c r="I29" s="12">
        <f>IF(COUNT(E29:H29)=0,"",SUM(E29:H29))</f>
      </c>
      <c r="J29" s="13"/>
      <c r="K29" s="12">
        <f>IF(OR(I29="",J29=""),"",ROUND(I29/30*J29,2))</f>
      </c>
      <c r="L29" s="14"/>
      <c r="M29" s="12">
        <f>IF(OR(I29="",L29=""),"",ROUND(L29*(I29/30/8+0.5*N(E29)/30/8),2))</f>
      </c>
      <c r="N29" s="12">
        <f>IF(I29="","",IF(D29="Saudi",ROUND($C$3*MIN(N(E29)+N(F29),$I$3),2),0))</f>
      </c>
      <c r="O29" s="11"/>
      <c r="P29" s="15">
        <f>IF(I29="","",ROUND(I29+N(M29)-N(K29)-N(N29)-N(O29),2))</f>
      </c>
      <c r="Q29" s="10"/>
    </row>
    <row r="30" spans="1:17" x14ac:dyDescent="0.25">
      <c r="A30" s="9">
        <v>25</v>
      </c>
      <c r="B30" s="10"/>
      <c r="C30" s="3"/>
      <c r="D30" s="3"/>
      <c r="E30" s="11"/>
      <c r="F30" s="11"/>
      <c r="G30" s="11"/>
      <c r="H30" s="11"/>
      <c r="I30" s="12">
        <f>IF(COUNT(E30:H30)=0,"",SUM(E30:H30))</f>
      </c>
      <c r="J30" s="13"/>
      <c r="K30" s="12">
        <f>IF(OR(I30="",J30=""),"",ROUND(I30/30*J30,2))</f>
      </c>
      <c r="L30" s="14"/>
      <c r="M30" s="12">
        <f>IF(OR(I30="",L30=""),"",ROUND(L30*(I30/30/8+0.5*N(E30)/30/8),2))</f>
      </c>
      <c r="N30" s="12">
        <f>IF(I30="","",IF(D30="Saudi",ROUND($C$3*MIN(N(E30)+N(F30),$I$3),2),0))</f>
      </c>
      <c r="O30" s="11"/>
      <c r="P30" s="15">
        <f>IF(I30="","",ROUND(I30+N(M30)-N(K30)-N(N30)-N(O30),2))</f>
      </c>
      <c r="Q30" s="10"/>
    </row>
    <row r="31" spans="1:17" x14ac:dyDescent="0.25">
      <c r="A31" s="16"/>
      <c r="B31" s="16" t="s">
        <v>23</v>
      </c>
      <c r="C31" s="16" t="s">
        <v>24</v>
      </c>
      <c r="D31" s="16">
        <f>COUNT(I6:I30)</f>
      </c>
      <c r="E31" s="17">
        <f>SUM(E6:E30)</f>
      </c>
      <c r="F31" s="17">
        <f>SUM(F6:F30)</f>
      </c>
      <c r="G31" s="17">
        <f>SUM(G6:G30)</f>
      </c>
      <c r="H31" s="17">
        <f>SUM(H6:H30)</f>
      </c>
      <c r="I31" s="17">
        <f>SUM(I6:I30)</f>
      </c>
      <c r="J31" s="18">
        <f>SUM(J6:J30)</f>
      </c>
      <c r="K31" s="17">
        <f>SUM(K6:K30)</f>
      </c>
      <c r="L31" s="19">
        <f>SUM(L6:L30)</f>
      </c>
      <c r="M31" s="17">
        <f>SUM(M6:M30)</f>
      </c>
      <c r="N31" s="17">
        <f>SUM(N6:N30)</f>
      </c>
      <c r="O31" s="17">
        <f>SUM(O6:O30)</f>
      </c>
      <c r="P31" s="17">
        <f>SUM(P6:P30)</f>
      </c>
      <c r="Q31" s="16"/>
    </row>
    <row r="33" ht="30" customHeight="1" spans="1:17" x14ac:dyDescent="0.25">
      <c r="A33" s="20" t="s">
        <v>25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5" spans="2:9" x14ac:dyDescent="0.25">
      <c r="B35" t="s">
        <v>26</v>
      </c>
      <c r="I35" t="s">
        <v>27</v>
      </c>
    </row>
  </sheetData>
  <sheetProtection sheet="1" formatColumns="0" formatRows="0"/>
  <mergeCells count="11">
    <mergeCell ref="A1:Q1"/>
    <mergeCell ref="A2:B2"/>
    <mergeCell ref="C2:F2"/>
    <mergeCell ref="G2:H2"/>
    <mergeCell ref="I2:J2"/>
    <mergeCell ref="A3:B3"/>
    <mergeCell ref="C3:D3"/>
    <mergeCell ref="G3:H3"/>
    <mergeCell ref="I3:J3"/>
    <mergeCell ref="A4:Q4"/>
    <mergeCell ref="A33:Q33"/>
  </mergeCells>
  <dataValidations count="2">
    <dataValidation type="list" allowBlank="1" sqref="D10:D30">
      <formula1>"Saudi,Non-Saudi"</formula1>
    </dataValidation>
    <dataValidation type="list" allowBlank="1" sqref="D6:D30">
      <formula1>"Saudi,Non-Saudi"</formula1>
    </dataValidation>
  </dataValidations>
  <pageMargins left="0.3" right="0.3" top="0.5" bottom="0.5" header="0.3" footer="0.3"/>
  <pageSetup paperSize="9" orientation="landscape" horizontalDpi="4294967295" verticalDpi="4294967295" scale="100" fitToWidth="1" fitToHeight="1"/>
  <headerFooter>
    <oddFooter>&amp;LFree template by TECFY · tecfy.co/en/attendance&amp;R&amp;P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21" t="s">
        <v>0</v>
      </c>
    </row>
    <row r="3" spans="1:1" x14ac:dyDescent="0.25">
      <c r="A3" s="22" t="s">
        <v>28</v>
      </c>
    </row>
    <row r="4" spans="1:1" x14ac:dyDescent="0.25">
      <c r="A4" s="22" t="s">
        <v>29</v>
      </c>
    </row>
    <row r="5" spans="1:1" x14ac:dyDescent="0.25">
      <c r="A5" s="22" t="s">
        <v>30</v>
      </c>
    </row>
    <row r="6" spans="1:1" x14ac:dyDescent="0.25">
      <c r="A6" s="22" t="s">
        <v>31</v>
      </c>
    </row>
    <row r="7" spans="1:1" x14ac:dyDescent="0.25">
      <c r="A7" s="22" t="s">
        <v>32</v>
      </c>
    </row>
    <row r="8" spans="1:1" x14ac:dyDescent="0.25">
      <c r="A8" s="22" t="s">
        <v>33</v>
      </c>
    </row>
    <row r="9" spans="1:1" x14ac:dyDescent="0.25">
      <c r="A9" s="22" t="s">
        <v>34</v>
      </c>
    </row>
    <row r="11" spans="1:1" x14ac:dyDescent="0.25">
      <c r="A11" s="2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Payroll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TECFY</dc:creator>
  <dc:title/>
  <dc:subject/>
  <dc:description/>
  <cp:keywords/>
  <cp:category/>
  <cp:lastModifiedBy>Unknown</cp:lastModifiedBy>
  <dcterms:created xsi:type="dcterms:W3CDTF">2026-09-26T00:00:00Z</dcterms:created>
  <dcterms:modified xsi:type="dcterms:W3CDTF">2026-09-26T00:00:00Z</dcterms:modified>
</cp:coreProperties>
</file>